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vttgroup-my.sharepoint.com/personal/antti_gronroos_vtt_fi/Documents/AG/My Documents/SPKY/"/>
    </mc:Choice>
  </mc:AlternateContent>
  <xr:revisionPtr revIDLastSave="0" documentId="8_{68571EC9-486A-44D7-B85B-56C1356909D8}" xr6:coauthVersionLast="47" xr6:coauthVersionMax="47" xr10:uidLastSave="{00000000-0000-0000-0000-000000000000}"/>
  <bookViews>
    <workbookView xWindow="-120" yWindow="-120" windowWidth="29040" windowHeight="17520" tabRatio="500" xr2:uid="{00000000-000D-0000-FFFF-FFFF00000000}"/>
  </bookViews>
  <sheets>
    <sheet name="Laskupohja" sheetId="1" r:id="rId1"/>
  </sheets>
  <definedNames>
    <definedName name="_xlnm.Print_Area" localSheetId="0">Laskupohja!$B$2:$I$58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48" i="1" l="1"/>
  <c r="H48" i="1"/>
  <c r="H47" i="1"/>
  <c r="I53" i="1" s="1"/>
  <c r="F47" i="1"/>
  <c r="I47" i="1" s="1"/>
  <c r="I44" i="1"/>
  <c r="I51" i="1" s="1"/>
  <c r="H44" i="1"/>
  <c r="I43" i="1"/>
  <c r="H43" i="1"/>
  <c r="I42" i="1"/>
  <c r="I55" i="1" s="1"/>
  <c r="I57" i="1" s="1"/>
  <c r="H42" i="1"/>
  <c r="F33" i="1"/>
  <c r="F32" i="1"/>
  <c r="F29" i="1"/>
  <c r="F28" i="1"/>
  <c r="F34" i="1" s="1"/>
  <c r="H5" i="1"/>
  <c r="H7" i="1" s="1"/>
  <c r="I50" i="1" l="1"/>
  <c r="I52" i="1"/>
</calcChain>
</file>

<file path=xl/sharedStrings.xml><?xml version="1.0" encoding="utf-8"?>
<sst xmlns="http://schemas.openxmlformats.org/spreadsheetml/2006/main" count="63" uniqueCount="52">
  <si>
    <t>Laskuttaja</t>
  </si>
  <si>
    <t>LASKU</t>
  </si>
  <si>
    <t>Täytä harmaalla merkityt kentät</t>
  </si>
  <si>
    <t>Nimi</t>
  </si>
  <si>
    <t>Päiväys</t>
  </si>
  <si>
    <t>Osoite</t>
  </si>
  <si>
    <t>Laskun numero</t>
  </si>
  <si>
    <t>Eräpäivä</t>
  </si>
  <si>
    <t>HETU tai Y-tunnus</t>
  </si>
  <si>
    <t>Viitenumero</t>
  </si>
  <si>
    <t>Maksuehto</t>
  </si>
  <si>
    <t>30 päivää netto</t>
  </si>
  <si>
    <t>Suomen Paimenkoirayhdistys</t>
  </si>
  <si>
    <t>Pankki</t>
  </si>
  <si>
    <t>c/o Antti Grönroos</t>
  </si>
  <si>
    <t>Tilinumero</t>
  </si>
  <si>
    <t>Oikarinpolku 16</t>
  </si>
  <si>
    <t>41140 Kuikka</t>
  </si>
  <si>
    <t>anttijussi.gronroos@gmail.com</t>
  </si>
  <si>
    <t>Tapahtuman tiedot</t>
  </si>
  <si>
    <t>Pvm</t>
  </si>
  <si>
    <t>Lähtöaika (pvm ja klo) ja osoite (mikäli eri kuin laskutusosoite):</t>
  </si>
  <si>
    <t>Tuomarointipaikan osoite (mikäli eri kuin kilpailutapahtuman osoite):</t>
  </si>
  <si>
    <t>Paluuaika (pvm ja klo) ja osoite (mikäli eri kuin lähtöpaikka):</t>
  </si>
  <si>
    <t>Kilpailutuomaripalkkio</t>
  </si>
  <si>
    <t>á hinta</t>
  </si>
  <si>
    <t>YHT</t>
  </si>
  <si>
    <t>Koiria kpl</t>
  </si>
  <si>
    <t>Km-korvaus</t>
  </si>
  <si>
    <t>Perusratatuomaripalkkio</t>
  </si>
  <si>
    <t>YHTEENSÄ</t>
  </si>
  <si>
    <t>Lisätiedot</t>
  </si>
  <si>
    <t>Rahastonhoitaja täyttää</t>
  </si>
  <si>
    <t>Kuvaus</t>
  </si>
  <si>
    <t>Määrä</t>
  </si>
  <si>
    <t>Yksikkö</t>
  </si>
  <si>
    <t>à hinta</t>
  </si>
  <si>
    <t>Alv %</t>
  </si>
  <si>
    <t>Alv €</t>
  </si>
  <si>
    <t>Yhteensä</t>
  </si>
  <si>
    <t>Verovapaat päivärahat ja kilometrikorvaukset (maksimissaan):</t>
  </si>
  <si>
    <t>Kokopäiväraha (yli 10h)</t>
  </si>
  <si>
    <t>kpl</t>
  </si>
  <si>
    <t>Osapäiväraha (yli 6h)</t>
  </si>
  <si>
    <t>Kilometrikorvaus</t>
  </si>
  <si>
    <t>Verolliset palkkiot:</t>
  </si>
  <si>
    <t>Tuomaripalkkio</t>
  </si>
  <si>
    <t>Veroton päiväraha yht</t>
  </si>
  <si>
    <t>Veroton matkakulu yht</t>
  </si>
  <si>
    <t>Veroton tulo yht</t>
  </si>
  <si>
    <t>Arvonlisävero yht</t>
  </si>
  <si>
    <t xml:space="preserve">Maksetaan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</si>
</sst>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"/>
    <numFmt numFmtId="165" formatCode="#,##0.00&quot; €&quot;"/>
    <numFmt numFmtId="166" formatCode="#,##0.00\ [$€-40B];[Red]\-#,##0.00\ [$€-40B]"/>
    <numFmt numFmtId="167" formatCode="0.0\ %"/>
  </numFmts>
  <fonts count="8" x14ac:knownFonts="1">
    <font>
      <sz val="12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2"/>
      <color rgb="FF3F3F3F"/>
      <name val="Arial"/>
      <family val="2"/>
      <charset val="1"/>
    </font>
    <font>
      <b/>
      <sz val="11"/>
      <color rgb="FF3F3F3F"/>
      <name val="Calibri"/>
      <family val="2"/>
      <charset val="1"/>
    </font>
    <font>
      <b/>
      <sz val="12"/>
      <color rgb="FF000000"/>
      <name val="Arial"/>
      <family val="2"/>
      <charset val="1"/>
    </font>
    <font>
      <u/>
      <sz val="12"/>
      <color rgb="FF0000D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EEEEEE"/>
      </patternFill>
    </fill>
    <fill>
      <patternFill patternType="solid">
        <fgColor rgb="FFFFFFFF"/>
        <bgColor rgb="FFF2F2F2"/>
      </patternFill>
    </fill>
    <fill>
      <patternFill patternType="solid">
        <fgColor rgb="FFEEEEEE"/>
        <bgColor rgb="FFF2F2F2"/>
      </patternFill>
    </fill>
    <fill>
      <patternFill patternType="solid">
        <fgColor rgb="FFFFC000"/>
        <bgColor rgb="FFFF9900"/>
      </patternFill>
    </fill>
  </fills>
  <borders count="1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3F3F3F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3F3F3F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auto="1"/>
      </bottom>
      <diagonal/>
    </border>
  </borders>
  <cellStyleXfs count="3">
    <xf numFmtId="0" fontId="0" fillId="0" borderId="0"/>
    <xf numFmtId="0" fontId="7" fillId="0" borderId="0" applyBorder="0" applyProtection="0"/>
    <xf numFmtId="0" fontId="5" fillId="2" borderId="1" applyProtection="0"/>
  </cellStyleXfs>
  <cellXfs count="60">
    <xf numFmtId="0" fontId="0" fillId="0" borderId="0" xfId="0"/>
    <xf numFmtId="0" fontId="6" fillId="3" borderId="14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4" fillId="2" borderId="1" xfId="2" applyFont="1" applyAlignment="1" applyProtection="1">
      <alignment horizontal="center"/>
    </xf>
    <xf numFmtId="0" fontId="4" fillId="0" borderId="0" xfId="2" applyFont="1" applyFill="1" applyBorder="1" applyAlignment="1" applyProtection="1">
      <alignment horizontal="right"/>
    </xf>
    <xf numFmtId="0" fontId="4" fillId="4" borderId="2" xfId="2" applyFont="1" applyFill="1" applyBorder="1" applyAlignment="1" applyProtection="1">
      <alignment horizontal="right"/>
    </xf>
    <xf numFmtId="0" fontId="1" fillId="4" borderId="2" xfId="0" applyFont="1" applyFill="1" applyBorder="1" applyAlignment="1">
      <alignment horizontal="righ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2" xfId="0" applyFont="1" applyFill="1" applyBorder="1"/>
    <xf numFmtId="164" fontId="1" fillId="4" borderId="2" xfId="0" applyNumberFormat="1" applyFont="1" applyFill="1" applyBorder="1"/>
    <xf numFmtId="0" fontId="1" fillId="3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3" fillId="3" borderId="0" xfId="0" applyFont="1" applyFill="1"/>
    <xf numFmtId="0" fontId="4" fillId="0" borderId="1" xfId="2" applyFont="1" applyFill="1" applyProtection="1"/>
    <xf numFmtId="0" fontId="4" fillId="2" borderId="1" xfId="2" applyFont="1" applyProtection="1"/>
    <xf numFmtId="0" fontId="1" fillId="3" borderId="0" xfId="0" applyFont="1" applyFill="1" applyAlignment="1">
      <alignment horizontal="right"/>
    </xf>
    <xf numFmtId="164" fontId="1" fillId="3" borderId="0" xfId="0" applyNumberFormat="1" applyFont="1" applyFill="1" applyAlignment="1">
      <alignment horizontal="right"/>
    </xf>
    <xf numFmtId="0" fontId="6" fillId="3" borderId="0" xfId="0" applyFont="1" applyFill="1"/>
    <xf numFmtId="0" fontId="7" fillId="3" borderId="0" xfId="1" applyFill="1" applyBorder="1" applyProtection="1"/>
    <xf numFmtId="0" fontId="4" fillId="3" borderId="0" xfId="2" applyFont="1" applyFill="1" applyBorder="1" applyProtection="1"/>
    <xf numFmtId="0" fontId="1" fillId="3" borderId="0" xfId="0" applyFont="1" applyFill="1" applyAlignment="1">
      <alignment horizontal="center"/>
    </xf>
    <xf numFmtId="165" fontId="1" fillId="3" borderId="0" xfId="0" applyNumberFormat="1" applyFont="1" applyFill="1"/>
    <xf numFmtId="9" fontId="1" fillId="3" borderId="0" xfId="0" applyNumberFormat="1" applyFont="1" applyFill="1"/>
    <xf numFmtId="0" fontId="1" fillId="0" borderId="0" xfId="0" applyFont="1"/>
    <xf numFmtId="0" fontId="4" fillId="0" borderId="0" xfId="2" applyFont="1" applyFill="1" applyBorder="1" applyAlignment="1" applyProtection="1">
      <alignment horizontal="center"/>
    </xf>
    <xf numFmtId="0" fontId="4" fillId="0" borderId="0" xfId="2" applyFont="1" applyFill="1" applyBorder="1" applyAlignment="1" applyProtection="1">
      <alignment horizontal="left"/>
    </xf>
    <xf numFmtId="0" fontId="4" fillId="0" borderId="1" xfId="2" applyFont="1" applyFill="1" applyAlignment="1" applyProtection="1">
      <alignment horizontal="left"/>
    </xf>
    <xf numFmtId="0" fontId="4" fillId="2" borderId="3" xfId="2" applyFont="1" applyBorder="1" applyAlignment="1" applyProtection="1">
      <alignment horizontal="center"/>
    </xf>
    <xf numFmtId="166" fontId="4" fillId="0" borderId="0" xfId="2" applyNumberFormat="1" applyFont="1" applyFill="1" applyBorder="1" applyAlignment="1" applyProtection="1">
      <alignment horizontal="center"/>
    </xf>
    <xf numFmtId="0" fontId="4" fillId="2" borderId="1" xfId="2" applyFont="1" applyAlignment="1" applyProtection="1">
      <alignment horizontal="left"/>
    </xf>
    <xf numFmtId="0" fontId="4" fillId="2" borderId="4" xfId="2" applyFont="1" applyBorder="1" applyAlignment="1" applyProtection="1">
      <alignment horizontal="center"/>
    </xf>
    <xf numFmtId="0" fontId="6" fillId="3" borderId="5" xfId="0" applyFont="1" applyFill="1" applyBorder="1"/>
    <xf numFmtId="0" fontId="6" fillId="3" borderId="5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1" fillId="3" borderId="6" xfId="0" applyFont="1" applyFill="1" applyBorder="1"/>
    <xf numFmtId="0" fontId="4" fillId="0" borderId="7" xfId="2" applyFont="1" applyFill="1" applyBorder="1" applyProtection="1"/>
    <xf numFmtId="0" fontId="1" fillId="3" borderId="8" xfId="0" applyFont="1" applyFill="1" applyBorder="1" applyAlignment="1">
      <alignment horizontal="center"/>
    </xf>
    <xf numFmtId="165" fontId="1" fillId="3" borderId="5" xfId="0" applyNumberFormat="1" applyFont="1" applyFill="1" applyBorder="1"/>
    <xf numFmtId="9" fontId="1" fillId="3" borderId="5" xfId="0" applyNumberFormat="1" applyFont="1" applyFill="1" applyBorder="1"/>
    <xf numFmtId="0" fontId="1" fillId="3" borderId="9" xfId="0" applyFont="1" applyFill="1" applyBorder="1"/>
    <xf numFmtId="0" fontId="4" fillId="0" borderId="10" xfId="2" applyFont="1" applyFill="1" applyBorder="1" applyProtection="1"/>
    <xf numFmtId="165" fontId="1" fillId="3" borderId="11" xfId="0" applyNumberFormat="1" applyFont="1" applyFill="1" applyBorder="1"/>
    <xf numFmtId="9" fontId="1" fillId="3" borderId="11" xfId="0" applyNumberFormat="1" applyFont="1" applyFill="1" applyBorder="1"/>
    <xf numFmtId="0" fontId="4" fillId="3" borderId="12" xfId="2" applyFont="1" applyFill="1" applyBorder="1" applyProtection="1"/>
    <xf numFmtId="0" fontId="1" fillId="3" borderId="13" xfId="0" applyFont="1" applyFill="1" applyBorder="1" applyAlignment="1">
      <alignment horizontal="center"/>
    </xf>
    <xf numFmtId="165" fontId="1" fillId="3" borderId="2" xfId="0" applyNumberFormat="1" applyFont="1" applyFill="1" applyBorder="1"/>
    <xf numFmtId="165" fontId="1" fillId="3" borderId="13" xfId="0" applyNumberFormat="1" applyFont="1" applyFill="1" applyBorder="1"/>
    <xf numFmtId="20" fontId="1" fillId="3" borderId="11" xfId="0" applyNumberFormat="1" applyFont="1" applyFill="1" applyBorder="1"/>
    <xf numFmtId="0" fontId="4" fillId="0" borderId="15" xfId="2" applyFont="1" applyFill="1" applyBorder="1" applyProtection="1"/>
    <xf numFmtId="0" fontId="1" fillId="3" borderId="11" xfId="0" applyFont="1" applyFill="1" applyBorder="1" applyAlignment="1">
      <alignment horizontal="center"/>
    </xf>
    <xf numFmtId="167" fontId="1" fillId="3" borderId="11" xfId="0" applyNumberFormat="1" applyFont="1" applyFill="1" applyBorder="1"/>
    <xf numFmtId="0" fontId="1" fillId="3" borderId="14" xfId="0" applyFont="1" applyFill="1" applyBorder="1"/>
    <xf numFmtId="0" fontId="4" fillId="0" borderId="16" xfId="2" applyFont="1" applyFill="1" applyBorder="1" applyProtection="1"/>
    <xf numFmtId="0" fontId="1" fillId="3" borderId="14" xfId="0" applyFont="1" applyFill="1" applyBorder="1" applyAlignment="1">
      <alignment horizontal="center"/>
    </xf>
    <xf numFmtId="165" fontId="1" fillId="3" borderId="14" xfId="0" applyNumberFormat="1" applyFont="1" applyFill="1" applyBorder="1"/>
    <xf numFmtId="9" fontId="1" fillId="3" borderId="14" xfId="0" applyNumberFormat="1" applyFont="1" applyFill="1" applyBorder="1"/>
    <xf numFmtId="0" fontId="6" fillId="5" borderId="0" xfId="0" applyFont="1" applyFill="1"/>
    <xf numFmtId="0" fontId="1" fillId="5" borderId="0" xfId="0" applyFont="1" applyFill="1"/>
    <xf numFmtId="165" fontId="1" fillId="5" borderId="0" xfId="0" applyNumberFormat="1" applyFont="1" applyFill="1"/>
  </cellXfs>
  <cellStyles count="3">
    <cellStyle name="Excel Built-in Output" xfId="2" xr:uid="{00000000-0005-0000-0000-000006000000}"/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EEEEEE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7"/>
  <sheetViews>
    <sheetView tabSelected="1" zoomScaleNormal="100" workbookViewId="0">
      <selection activeCell="D5" sqref="D5"/>
    </sheetView>
  </sheetViews>
  <sheetFormatPr defaultColWidth="10.875" defaultRowHeight="15.75" x14ac:dyDescent="0.25"/>
  <cols>
    <col min="1" max="2" width="3.375" style="10" customWidth="1"/>
    <col min="3" max="3" width="22.125" style="10" customWidth="1"/>
    <col min="4" max="4" width="34" style="10" customWidth="1"/>
    <col min="5" max="5" width="8.875" style="10" customWidth="1"/>
    <col min="6" max="6" width="10.125" style="10" customWidth="1"/>
    <col min="7" max="7" width="8.375" style="10" customWidth="1"/>
    <col min="8" max="8" width="10.625" style="10" customWidth="1"/>
    <col min="9" max="9" width="14.125" style="10" customWidth="1"/>
    <col min="10" max="16377" width="10.875" style="10"/>
    <col min="16378" max="16384" width="10.5" customWidth="1"/>
  </cols>
  <sheetData>
    <row r="1" spans="3:9" ht="13.5" customHeight="1" x14ac:dyDescent="0.25"/>
    <row r="2" spans="3:9" ht="42.75" customHeight="1" x14ac:dyDescent="0.3">
      <c r="C2" s="11" t="s">
        <v>0</v>
      </c>
      <c r="G2" s="12" t="s">
        <v>1</v>
      </c>
    </row>
    <row r="3" spans="3:9" ht="19.350000000000001" customHeight="1" x14ac:dyDescent="0.3">
      <c r="C3" s="13" t="s">
        <v>2</v>
      </c>
      <c r="G3" s="12"/>
    </row>
    <row r="4" spans="3:9" ht="20.45" customHeight="1" x14ac:dyDescent="0.3">
      <c r="C4" s="11"/>
      <c r="G4" s="12"/>
    </row>
    <row r="5" spans="3:9" x14ac:dyDescent="0.25">
      <c r="C5" s="14" t="s">
        <v>3</v>
      </c>
      <c r="D5" s="15"/>
      <c r="G5" s="16" t="s">
        <v>4</v>
      </c>
      <c r="H5" s="9">
        <f ca="1">TODAY()</f>
        <v>45800</v>
      </c>
      <c r="I5" s="9"/>
    </row>
    <row r="6" spans="3:9" ht="15.75" customHeight="1" x14ac:dyDescent="0.25">
      <c r="C6" s="14" t="s">
        <v>5</v>
      </c>
      <c r="D6" s="15"/>
      <c r="G6" s="16" t="s">
        <v>6</v>
      </c>
      <c r="H6" s="8"/>
      <c r="I6" s="8"/>
    </row>
    <row r="7" spans="3:9" x14ac:dyDescent="0.25">
      <c r="C7" s="14"/>
      <c r="D7" s="15"/>
      <c r="G7" s="17" t="s">
        <v>7</v>
      </c>
      <c r="H7" s="9">
        <f ca="1">H5+30</f>
        <v>45830</v>
      </c>
      <c r="I7" s="9"/>
    </row>
    <row r="8" spans="3:9" x14ac:dyDescent="0.25">
      <c r="C8" s="14" t="s">
        <v>8</v>
      </c>
      <c r="D8" s="15"/>
      <c r="G8" s="16" t="s">
        <v>9</v>
      </c>
      <c r="H8" s="7"/>
      <c r="I8" s="7"/>
    </row>
    <row r="9" spans="3:9" x14ac:dyDescent="0.25">
      <c r="G9" s="16" t="s">
        <v>10</v>
      </c>
      <c r="H9" s="6" t="s">
        <v>11</v>
      </c>
      <c r="I9" s="6"/>
    </row>
    <row r="10" spans="3:9" x14ac:dyDescent="0.25">
      <c r="C10" s="18" t="s">
        <v>12</v>
      </c>
      <c r="G10" s="16" t="s">
        <v>13</v>
      </c>
      <c r="H10" s="5"/>
      <c r="I10" s="5"/>
    </row>
    <row r="11" spans="3:9" x14ac:dyDescent="0.25">
      <c r="C11" s="10" t="s">
        <v>14</v>
      </c>
      <c r="G11" s="16" t="s">
        <v>15</v>
      </c>
      <c r="H11" s="5"/>
      <c r="I11" s="5"/>
    </row>
    <row r="12" spans="3:9" x14ac:dyDescent="0.25">
      <c r="C12" s="10" t="s">
        <v>16</v>
      </c>
      <c r="G12" s="16"/>
      <c r="H12" s="4"/>
      <c r="I12" s="4"/>
    </row>
    <row r="13" spans="3:9" ht="15.75" customHeight="1" x14ac:dyDescent="0.25">
      <c r="C13" s="10" t="s">
        <v>17</v>
      </c>
    </row>
    <row r="14" spans="3:9" ht="15.75" customHeight="1" x14ac:dyDescent="0.25">
      <c r="C14" s="19" t="s">
        <v>18</v>
      </c>
    </row>
    <row r="16" spans="3:9" x14ac:dyDescent="0.25">
      <c r="C16" s="18" t="s">
        <v>19</v>
      </c>
    </row>
    <row r="17" spans="3:9 16378:16384" x14ac:dyDescent="0.25">
      <c r="C17" s="14" t="s">
        <v>20</v>
      </c>
      <c r="D17" s="15"/>
    </row>
    <row r="18" spans="3:9 16378:16384" x14ac:dyDescent="0.25">
      <c r="C18" s="14" t="s">
        <v>5</v>
      </c>
      <c r="D18" s="15"/>
    </row>
    <row r="19" spans="3:9 16378:16384" x14ac:dyDescent="0.25">
      <c r="C19" s="14"/>
      <c r="D19" s="15"/>
    </row>
    <row r="20" spans="3:9 16378:16384" x14ac:dyDescent="0.25">
      <c r="C20" s="18" t="s">
        <v>21</v>
      </c>
      <c r="D20" s="20"/>
      <c r="E20" s="21"/>
      <c r="F20" s="22"/>
      <c r="G20" s="23"/>
      <c r="H20" s="22"/>
      <c r="I20" s="22"/>
    </row>
    <row r="21" spans="3:9 16378:16384" x14ac:dyDescent="0.25">
      <c r="C21" s="3"/>
      <c r="D21" s="3"/>
      <c r="E21" s="3"/>
      <c r="F21" s="3"/>
      <c r="G21" s="3"/>
      <c r="H21" s="3"/>
      <c r="I21" s="3"/>
    </row>
    <row r="22" spans="3:9 16378:16384" x14ac:dyDescent="0.25">
      <c r="C22" s="18" t="s">
        <v>22</v>
      </c>
      <c r="D22" s="20"/>
      <c r="E22" s="21"/>
      <c r="F22" s="22"/>
      <c r="G22" s="23"/>
      <c r="H22" s="22"/>
      <c r="I22" s="22"/>
    </row>
    <row r="23" spans="3:9 16378:16384" x14ac:dyDescent="0.25">
      <c r="C23" s="3"/>
      <c r="D23" s="3"/>
      <c r="E23" s="3"/>
      <c r="F23" s="3"/>
      <c r="G23" s="3"/>
      <c r="H23" s="3"/>
      <c r="I23" s="3"/>
    </row>
    <row r="24" spans="3:9 16378:16384" x14ac:dyDescent="0.25">
      <c r="C24" s="18" t="s">
        <v>23</v>
      </c>
      <c r="D24" s="20"/>
      <c r="E24" s="21"/>
      <c r="F24" s="22"/>
      <c r="G24" s="23"/>
      <c r="H24" s="22"/>
      <c r="I24" s="22"/>
    </row>
    <row r="25" spans="3:9 16378:16384" x14ac:dyDescent="0.25">
      <c r="C25" s="3"/>
      <c r="D25" s="3"/>
      <c r="E25" s="3"/>
      <c r="F25" s="3"/>
      <c r="G25" s="3"/>
      <c r="H25" s="3"/>
      <c r="I25" s="3"/>
    </row>
    <row r="26" spans="3:9 16378:16384" s="24" customFormat="1" x14ac:dyDescent="0.25">
      <c r="C26" s="25"/>
      <c r="D26" s="25"/>
      <c r="E26" s="25"/>
      <c r="F26" s="25"/>
      <c r="G26" s="25"/>
      <c r="H26" s="25"/>
      <c r="I26" s="25"/>
      <c r="XEX26"/>
      <c r="XEY26"/>
      <c r="XEZ26"/>
      <c r="XFA26"/>
      <c r="XFB26"/>
      <c r="XFC26"/>
      <c r="XFD26"/>
    </row>
    <row r="27" spans="3:9 16378:16384" x14ac:dyDescent="0.25">
      <c r="C27" s="26" t="s">
        <v>24</v>
      </c>
      <c r="D27" s="25"/>
      <c r="E27" s="25" t="s">
        <v>25</v>
      </c>
      <c r="F27" s="25" t="s">
        <v>26</v>
      </c>
      <c r="G27" s="25"/>
      <c r="H27" s="25"/>
      <c r="I27" s="25"/>
    </row>
    <row r="28" spans="3:9 16378:16384" x14ac:dyDescent="0.25">
      <c r="C28" s="27" t="s">
        <v>27</v>
      </c>
      <c r="D28" s="28"/>
      <c r="E28" s="29">
        <v>2</v>
      </c>
      <c r="F28" s="29">
        <f>D28*E28</f>
        <v>0</v>
      </c>
      <c r="G28" s="25"/>
      <c r="H28" s="25"/>
      <c r="I28" s="25"/>
    </row>
    <row r="29" spans="3:9 16378:16384" x14ac:dyDescent="0.25">
      <c r="C29" s="27" t="s">
        <v>28</v>
      </c>
      <c r="D29" s="28"/>
      <c r="E29" s="29">
        <v>0.3</v>
      </c>
      <c r="F29" s="29">
        <f>D29*E29</f>
        <v>0</v>
      </c>
      <c r="G29" s="25"/>
      <c r="H29" s="25"/>
      <c r="I29" s="25"/>
    </row>
    <row r="30" spans="3:9 16378:16384" x14ac:dyDescent="0.25">
      <c r="C30" s="26"/>
      <c r="D30" s="25"/>
      <c r="E30" s="25"/>
      <c r="F30" s="25"/>
      <c r="G30" s="25"/>
      <c r="H30" s="25"/>
      <c r="I30" s="25"/>
    </row>
    <row r="31" spans="3:9 16378:16384" x14ac:dyDescent="0.25">
      <c r="C31" s="26" t="s">
        <v>29</v>
      </c>
      <c r="D31" s="25"/>
      <c r="E31" s="25" t="s">
        <v>25</v>
      </c>
      <c r="F31" s="25" t="s">
        <v>26</v>
      </c>
      <c r="G31" s="25"/>
      <c r="H31" s="25"/>
      <c r="I31" s="25"/>
    </row>
    <row r="32" spans="3:9 16378:16384" x14ac:dyDescent="0.25">
      <c r="C32" s="27" t="s">
        <v>27</v>
      </c>
      <c r="D32" s="28"/>
      <c r="E32" s="29">
        <v>5</v>
      </c>
      <c r="F32" s="29">
        <f>D32*E32</f>
        <v>0</v>
      </c>
      <c r="G32" s="25"/>
      <c r="H32" s="25"/>
      <c r="I32" s="25"/>
    </row>
    <row r="33" spans="3:11 16378:16384" x14ac:dyDescent="0.25">
      <c r="C33" s="27" t="s">
        <v>28</v>
      </c>
      <c r="D33" s="28"/>
      <c r="E33" s="29">
        <v>0.3</v>
      </c>
      <c r="F33" s="29">
        <f>D33*E33</f>
        <v>0</v>
      </c>
      <c r="G33" s="25"/>
      <c r="H33" s="25"/>
      <c r="I33" s="25"/>
    </row>
    <row r="34" spans="3:11 16378:16384" x14ac:dyDescent="0.25">
      <c r="C34" s="26" t="s">
        <v>30</v>
      </c>
      <c r="D34" s="25"/>
      <c r="E34" s="25"/>
      <c r="F34" s="29">
        <f>F28+F29+F32+F33</f>
        <v>0</v>
      </c>
      <c r="G34" s="25"/>
      <c r="H34" s="25"/>
      <c r="I34" s="25"/>
    </row>
    <row r="35" spans="3:11 16378:16384" x14ac:dyDescent="0.25">
      <c r="C35" s="26"/>
      <c r="D35" s="25"/>
      <c r="E35" s="25"/>
      <c r="F35" s="25"/>
      <c r="G35" s="25"/>
      <c r="H35" s="25"/>
      <c r="I35" s="25"/>
    </row>
    <row r="36" spans="3:11 16378:16384" x14ac:dyDescent="0.25">
      <c r="C36" s="26" t="s">
        <v>31</v>
      </c>
      <c r="D36" s="25"/>
      <c r="E36" s="25"/>
      <c r="F36" s="25"/>
      <c r="G36" s="25"/>
      <c r="H36" s="25"/>
      <c r="I36" s="25"/>
    </row>
    <row r="37" spans="3:11 16378:16384" x14ac:dyDescent="0.25">
      <c r="C37" s="30"/>
      <c r="D37" s="31"/>
      <c r="E37" s="31"/>
      <c r="F37" s="31"/>
      <c r="G37" s="31"/>
      <c r="H37" s="31"/>
      <c r="I37" s="28"/>
    </row>
    <row r="38" spans="3:11 16378:16384" s="24" customFormat="1" x14ac:dyDescent="0.25">
      <c r="C38" s="26"/>
      <c r="D38" s="25"/>
      <c r="E38" s="25"/>
      <c r="F38" s="25"/>
      <c r="G38" s="25"/>
      <c r="H38" s="25"/>
      <c r="I38" s="25"/>
      <c r="XEX38"/>
      <c r="XEY38"/>
      <c r="XEZ38"/>
      <c r="XFA38"/>
      <c r="XFB38"/>
      <c r="XFC38"/>
      <c r="XFD38"/>
    </row>
    <row r="39" spans="3:11 16378:16384" s="24" customFormat="1" x14ac:dyDescent="0.25">
      <c r="C39" s="26" t="s">
        <v>32</v>
      </c>
      <c r="D39" s="25"/>
      <c r="E39" s="25"/>
      <c r="F39" s="25"/>
      <c r="G39" s="25"/>
      <c r="H39" s="25"/>
      <c r="I39" s="25"/>
      <c r="XEX39"/>
      <c r="XEY39"/>
      <c r="XEZ39"/>
      <c r="XFA39"/>
      <c r="XFB39"/>
      <c r="XFC39"/>
      <c r="XFD39"/>
    </row>
    <row r="40" spans="3:11 16378:16384" x14ac:dyDescent="0.25">
      <c r="C40" s="32" t="s">
        <v>33</v>
      </c>
      <c r="D40" s="33" t="s">
        <v>34</v>
      </c>
      <c r="E40" s="34" t="s">
        <v>35</v>
      </c>
      <c r="F40" s="33" t="s">
        <v>36</v>
      </c>
      <c r="G40" s="33" t="s">
        <v>37</v>
      </c>
      <c r="H40" s="33" t="s">
        <v>38</v>
      </c>
      <c r="I40" s="33" t="s">
        <v>39</v>
      </c>
    </row>
    <row r="41" spans="3:11 16378:16384" x14ac:dyDescent="0.25">
      <c r="C41" s="2" t="s">
        <v>40</v>
      </c>
      <c r="D41" s="2"/>
      <c r="E41" s="2"/>
      <c r="F41" s="2"/>
      <c r="G41" s="2"/>
      <c r="H41" s="2"/>
      <c r="I41" s="2"/>
    </row>
    <row r="42" spans="3:11 16378:16384" x14ac:dyDescent="0.25">
      <c r="C42" s="35" t="s">
        <v>41</v>
      </c>
      <c r="D42" s="36"/>
      <c r="E42" s="37" t="s">
        <v>42</v>
      </c>
      <c r="F42" s="38">
        <v>53</v>
      </c>
      <c r="G42" s="39">
        <v>0</v>
      </c>
      <c r="H42" s="38">
        <f>IF(ISBLANK(G42),"",IF(F42*G42*D42&gt;0,F42*G42*D42,0))</f>
        <v>0</v>
      </c>
      <c r="I42" s="38">
        <f>D42*F42</f>
        <v>0</v>
      </c>
    </row>
    <row r="43" spans="3:11 16378:16384" x14ac:dyDescent="0.25">
      <c r="C43" s="40" t="s">
        <v>43</v>
      </c>
      <c r="D43" s="41"/>
      <c r="E43" s="21" t="s">
        <v>42</v>
      </c>
      <c r="F43" s="42">
        <v>24</v>
      </c>
      <c r="G43" s="43">
        <v>0</v>
      </c>
      <c r="H43" s="42">
        <f>IF(ISBLANK(G43),"",IF(F43*G43*D43&gt;0,F43*G43*D43,0))</f>
        <v>0</v>
      </c>
      <c r="I43" s="38">
        <f>D43*F43</f>
        <v>0</v>
      </c>
      <c r="J43" s="21"/>
      <c r="K43" s="21"/>
    </row>
    <row r="44" spans="3:11 16378:16384" x14ac:dyDescent="0.25">
      <c r="C44" s="40" t="s">
        <v>44</v>
      </c>
      <c r="D44" s="44"/>
      <c r="E44" s="45" t="s">
        <v>42</v>
      </c>
      <c r="F44" s="42">
        <v>0.59</v>
      </c>
      <c r="G44" s="43">
        <v>0</v>
      </c>
      <c r="H44" s="42">
        <f>IF(ISBLANK(G44),"",IF(F44*G44*D44&gt;0,F44*G44*D44,0))</f>
        <v>0</v>
      </c>
      <c r="I44" s="46">
        <f>D44*F44</f>
        <v>0</v>
      </c>
    </row>
    <row r="45" spans="3:11 16378:16384" x14ac:dyDescent="0.25">
      <c r="C45" s="40"/>
      <c r="D45" s="20"/>
      <c r="E45" s="21"/>
      <c r="F45" s="22"/>
      <c r="G45" s="23"/>
      <c r="H45" s="22"/>
      <c r="I45" s="47"/>
    </row>
    <row r="46" spans="3:11 16378:16384" x14ac:dyDescent="0.25">
      <c r="C46" s="1" t="s">
        <v>45</v>
      </c>
      <c r="D46" s="1"/>
      <c r="E46" s="1"/>
      <c r="F46" s="1"/>
      <c r="G46" s="1"/>
      <c r="H46" s="1"/>
      <c r="I46" s="1"/>
    </row>
    <row r="47" spans="3:11 16378:16384" x14ac:dyDescent="0.25">
      <c r="C47" s="48" t="s">
        <v>46</v>
      </c>
      <c r="D47" s="49"/>
      <c r="E47" s="50" t="s">
        <v>42</v>
      </c>
      <c r="F47" s="42">
        <f>1/(1+G47)</f>
        <v>0.79681274900398413</v>
      </c>
      <c r="G47" s="51">
        <v>0.255</v>
      </c>
      <c r="H47" s="42">
        <f>D47*(1+G47)-D47</f>
        <v>0</v>
      </c>
      <c r="I47" s="42">
        <f>D47*F47*(1+G47)</f>
        <v>0</v>
      </c>
    </row>
    <row r="48" spans="3:11 16378:16384" x14ac:dyDescent="0.25">
      <c r="C48" s="52" t="s">
        <v>46</v>
      </c>
      <c r="D48" s="53"/>
      <c r="E48" s="54" t="s">
        <v>42</v>
      </c>
      <c r="F48" s="55">
        <v>1</v>
      </c>
      <c r="G48" s="56">
        <v>0</v>
      </c>
      <c r="H48" s="55">
        <f>D48*(1+G48)</f>
        <v>0</v>
      </c>
      <c r="I48" s="46">
        <f>D48*F48</f>
        <v>0</v>
      </c>
    </row>
    <row r="49" spans="5:9" x14ac:dyDescent="0.25">
      <c r="E49" s="21"/>
      <c r="F49" s="22"/>
      <c r="G49" s="23"/>
      <c r="H49" s="22"/>
      <c r="I49" s="22"/>
    </row>
    <row r="50" spans="5:9" x14ac:dyDescent="0.25">
      <c r="E50" s="21"/>
      <c r="F50" s="22"/>
      <c r="G50" s="23" t="s">
        <v>47</v>
      </c>
      <c r="H50" s="22"/>
      <c r="I50" s="22">
        <f>SUM(I42:I43)</f>
        <v>0</v>
      </c>
    </row>
    <row r="51" spans="5:9" x14ac:dyDescent="0.25">
      <c r="E51" s="21"/>
      <c r="F51" s="22"/>
      <c r="G51" s="23" t="s">
        <v>48</v>
      </c>
      <c r="H51" s="22"/>
      <c r="I51" s="22">
        <f>I44</f>
        <v>0</v>
      </c>
    </row>
    <row r="52" spans="5:9" x14ac:dyDescent="0.25">
      <c r="G52" s="18" t="s">
        <v>49</v>
      </c>
      <c r="I52" s="22">
        <f>SUM(I42:I44)+I48</f>
        <v>0</v>
      </c>
    </row>
    <row r="53" spans="5:9" x14ac:dyDescent="0.25">
      <c r="G53" s="18" t="s">
        <v>50</v>
      </c>
      <c r="I53" s="22">
        <f>SUM(H47:H48)</f>
        <v>0</v>
      </c>
    </row>
    <row r="55" spans="5:9" x14ac:dyDescent="0.25">
      <c r="G55" s="57" t="s">
        <v>39</v>
      </c>
      <c r="H55" s="58"/>
      <c r="I55" s="59">
        <f>SUM(I42:I48)</f>
        <v>0</v>
      </c>
    </row>
    <row r="56" spans="5:9" x14ac:dyDescent="0.25">
      <c r="G56" s="58"/>
      <c r="H56" s="58"/>
      <c r="I56" s="58"/>
    </row>
    <row r="57" spans="5:9" x14ac:dyDescent="0.25">
      <c r="G57" s="57" t="s">
        <v>51</v>
      </c>
      <c r="H57" s="58"/>
      <c r="I57" s="59">
        <f>I55</f>
        <v>0</v>
      </c>
    </row>
  </sheetData>
  <mergeCells count="13">
    <mergeCell ref="C25:I25"/>
    <mergeCell ref="C41:I41"/>
    <mergeCell ref="C46:I46"/>
    <mergeCell ref="H10:I10"/>
    <mergeCell ref="H11:I11"/>
    <mergeCell ref="H12:I12"/>
    <mergeCell ref="C21:I21"/>
    <mergeCell ref="C23:I23"/>
    <mergeCell ref="H5:I5"/>
    <mergeCell ref="H6:I6"/>
    <mergeCell ref="H7:I7"/>
    <mergeCell ref="H8:I8"/>
    <mergeCell ref="H9:I9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Laskupohja</vt:lpstr>
      <vt:lpstr>Laskupohja!Print_Area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Grönroos Antti</cp:lastModifiedBy>
  <cp:revision>2</cp:revision>
  <dcterms:created xsi:type="dcterms:W3CDTF">2020-07-06T19:46:16Z</dcterms:created>
  <dcterms:modified xsi:type="dcterms:W3CDTF">2025-05-23T10:47:12Z</dcterms:modified>
  <dc:language>fi-FI</dc:language>
</cp:coreProperties>
</file>